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P:\Board\"/>
    </mc:Choice>
  </mc:AlternateContent>
  <xr:revisionPtr revIDLastSave="0" documentId="8_{CEEBD486-53FD-4A6C-8CC1-DC8DE263B594}" xr6:coauthVersionLast="37" xr6:coauthVersionMax="37" xr10:uidLastSave="{00000000-0000-0000-0000-000000000000}"/>
  <bookViews>
    <workbookView xWindow="0" yWindow="0" windowWidth="28800" windowHeight="10875" activeTab="1" xr2:uid="{00000000-000D-0000-FFFF-FFFF00000000}"/>
  </bookViews>
  <sheets>
    <sheet name="2017-2018" sheetId="1" r:id="rId1"/>
    <sheet name="2018-2019" sheetId="2" r:id="rId2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" i="2" l="1"/>
  <c r="C60" i="2"/>
  <c r="B60" i="2"/>
  <c r="C55" i="2"/>
  <c r="D56" i="2" s="1"/>
  <c r="B55" i="2"/>
  <c r="C50" i="2"/>
  <c r="B50" i="2"/>
  <c r="C45" i="2"/>
  <c r="B45" i="2"/>
  <c r="C38" i="2"/>
  <c r="B38" i="2"/>
  <c r="C33" i="2"/>
  <c r="D34" i="2" s="1"/>
  <c r="B33" i="2"/>
  <c r="C28" i="2"/>
  <c r="B28" i="2"/>
  <c r="C23" i="2"/>
  <c r="B23" i="2"/>
  <c r="C18" i="2"/>
  <c r="B18" i="2"/>
  <c r="B12" i="2"/>
  <c r="D13" i="2" s="1"/>
  <c r="D51" i="2" l="1"/>
  <c r="D6" i="2"/>
  <c r="D5" i="2"/>
  <c r="D61" i="2"/>
  <c r="D46" i="2"/>
  <c r="D29" i="2"/>
  <c r="D39" i="2"/>
  <c r="D24" i="2"/>
  <c r="D19" i="2"/>
  <c r="B12" i="1"/>
  <c r="D7" i="2" l="1"/>
  <c r="B58" i="1"/>
  <c r="B78" i="1" l="1"/>
  <c r="B72" i="1"/>
  <c r="B62" i="1"/>
  <c r="B47" i="1"/>
  <c r="B42" i="1"/>
  <c r="B38" i="1"/>
  <c r="B33" i="1"/>
  <c r="B28" i="1"/>
  <c r="B80" i="1" s="1"/>
  <c r="B22" i="1"/>
</calcChain>
</file>

<file path=xl/sharedStrings.xml><?xml version="1.0" encoding="utf-8"?>
<sst xmlns="http://schemas.openxmlformats.org/spreadsheetml/2006/main" count="231" uniqueCount="68">
  <si>
    <t>The following are contributions made to ECS as a result of each Board member's efforts.</t>
  </si>
  <si>
    <t>Derrick Smith</t>
  </si>
  <si>
    <t>Kerry Shewchuk</t>
  </si>
  <si>
    <t>ECS Board of Trustees 2017-2018 Contributions</t>
  </si>
  <si>
    <t>Vickie Adams</t>
  </si>
  <si>
    <t/>
  </si>
  <si>
    <t>Development - General Contributions</t>
  </si>
  <si>
    <t>2018 Children's Champion Awards Gala</t>
  </si>
  <si>
    <t>Kristi V. Aiello</t>
  </si>
  <si>
    <t>Thabata Batchelor</t>
  </si>
  <si>
    <t>2017 Year End Appeal</t>
  </si>
  <si>
    <t>Allison DeFoor</t>
  </si>
  <si>
    <t>Samuel Howard</t>
  </si>
  <si>
    <t>Kristen Kemple</t>
  </si>
  <si>
    <t>Mary McLean</t>
  </si>
  <si>
    <t>Mark T. Middlebrook</t>
  </si>
  <si>
    <t>Jason Williams</t>
  </si>
  <si>
    <t>11 Donor(s) listed</t>
  </si>
  <si>
    <t>2017 United Way Workplace Campaign</t>
  </si>
  <si>
    <t>Total Contribution</t>
  </si>
  <si>
    <t>Employee Appreciation Lunch</t>
  </si>
  <si>
    <t>YourCause Wells Fargo Employee Giving</t>
  </si>
  <si>
    <t>Holiday Outreach-Angel Tree</t>
  </si>
  <si>
    <t>VyStar Bank</t>
  </si>
  <si>
    <t>Florida Blue</t>
  </si>
  <si>
    <t>Wolfson Children's Hospital</t>
  </si>
  <si>
    <t>Episcopal Diocese of Florida</t>
  </si>
  <si>
    <t>In-Kind (Jaguars Football Tickets)</t>
  </si>
  <si>
    <t>Holiday Outreach - Angel Tree</t>
  </si>
  <si>
    <t>Total Contributions</t>
  </si>
  <si>
    <t>GIFT DATE</t>
  </si>
  <si>
    <t>AMOUNT</t>
  </si>
  <si>
    <t>DONATION DESCRIPTION</t>
  </si>
  <si>
    <t>SOFT CREDIT FROM</t>
  </si>
  <si>
    <t xml:space="preserve">TOTAL BOT CONTRIBUTIONS </t>
  </si>
  <si>
    <t>Jay and Paula McGarvey</t>
  </si>
  <si>
    <t>Ed Burr/GreenPointe Holdings</t>
  </si>
  <si>
    <t>Christ Episcopal Church</t>
  </si>
  <si>
    <t>UF Health Jacksonville</t>
  </si>
  <si>
    <t>ECS Board of Trustees 2018-2019 Contributions</t>
  </si>
  <si>
    <t>Jennifer Holden</t>
  </si>
  <si>
    <t>Heidi Maier</t>
  </si>
  <si>
    <t>Bob Ohrablo</t>
  </si>
  <si>
    <t>Brooke Yencarelli</t>
  </si>
  <si>
    <t>Laura DiBella</t>
  </si>
  <si>
    <t>40 Gift(s) listed</t>
  </si>
  <si>
    <t>Sub-Total</t>
  </si>
  <si>
    <t>United Way Workplace</t>
  </si>
  <si>
    <t>YTD</t>
  </si>
  <si>
    <t>September, 2018</t>
  </si>
  <si>
    <t>Board Personal Giving</t>
  </si>
  <si>
    <t>Soft Credit</t>
  </si>
  <si>
    <t>Personal Giving</t>
  </si>
  <si>
    <t>Vickie Adams Total Contributions</t>
  </si>
  <si>
    <t>Kristi V. Aiello Total Contributions</t>
  </si>
  <si>
    <t>Thabata Batchelor Total Contributions</t>
  </si>
  <si>
    <t>Notes/Total</t>
  </si>
  <si>
    <t>Allison DeFoor Total Contributions</t>
  </si>
  <si>
    <t>Jennifer Holden Total Contributions</t>
  </si>
  <si>
    <t>Heidi Maier Total Contributions</t>
  </si>
  <si>
    <t>Summary</t>
  </si>
  <si>
    <t>Detail</t>
  </si>
  <si>
    <t>Mark Middlebrook Total Contributions</t>
  </si>
  <si>
    <t>Wells Fargo/Children's Champion</t>
  </si>
  <si>
    <t>Wells Fargo/Employer Match</t>
  </si>
  <si>
    <t>Bob Ohrablo Total Contributions</t>
  </si>
  <si>
    <t>Derrick Smith Total Contributions</t>
  </si>
  <si>
    <t>Brooke Yencarelli Total Contributions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</si>
</sst>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.00_);\([$$-409]#,##0.00\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b/>
      <sz val="18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entury Gothic"/>
      <family val="2"/>
    </font>
    <font>
      <b/>
      <sz val="18"/>
      <color theme="1"/>
      <name val="Century Gothic"/>
      <family val="2"/>
    </font>
    <font>
      <sz val="10"/>
      <color rgb="FF000000"/>
      <name val="Century Gothic"/>
      <family val="2"/>
    </font>
    <font>
      <b/>
      <sz val="11"/>
      <color rgb="FF000000"/>
      <name val="Century Gothic"/>
      <family val="2"/>
    </font>
    <font>
      <sz val="11"/>
      <color rgb="FF000000"/>
      <name val="Century Gothic"/>
      <family val="2"/>
    </font>
    <font>
      <sz val="10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95">
    <xf numFmtId="0" fontId="0" fillId="0" borderId="0" xfId="0"/>
    <xf numFmtId="0" fontId="3" fillId="0" borderId="0" xfId="1"/>
    <xf numFmtId="0" fontId="3" fillId="0" borderId="0" xfId="1" applyFont="1" applyAlignment="1">
      <alignment horizontal="center" vertical="top"/>
    </xf>
    <xf numFmtId="0" fontId="4" fillId="0" borderId="0" xfId="1" applyFont="1" applyAlignment="1">
      <alignment vertical="top" wrapText="1"/>
    </xf>
    <xf numFmtId="0" fontId="0" fillId="0" borderId="0" xfId="0" applyFont="1"/>
    <xf numFmtId="0" fontId="7" fillId="0" borderId="4" xfId="1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14" fontId="7" fillId="0" borderId="6" xfId="1" applyNumberFormat="1" applyFont="1" applyBorder="1" applyAlignment="1">
      <alignment horizontal="center" vertical="top"/>
    </xf>
    <xf numFmtId="164" fontId="7" fillId="0" borderId="0" xfId="1" applyNumberFormat="1" applyFont="1" applyBorder="1" applyAlignment="1">
      <alignment horizontal="center" vertical="top"/>
    </xf>
    <xf numFmtId="0" fontId="7" fillId="0" borderId="0" xfId="1" applyFont="1" applyBorder="1" applyAlignment="1">
      <alignment horizontal="center" vertical="top"/>
    </xf>
    <xf numFmtId="0" fontId="7" fillId="0" borderId="7" xfId="1" applyFont="1" applyBorder="1" applyAlignment="1">
      <alignment horizontal="center" vertical="top"/>
    </xf>
    <xf numFmtId="0" fontId="7" fillId="0" borderId="0" xfId="1" applyFont="1" applyBorder="1" applyAlignment="1">
      <alignment horizontal="center"/>
    </xf>
    <xf numFmtId="164" fontId="7" fillId="0" borderId="0" xfId="1" applyNumberFormat="1" applyFont="1" applyBorder="1" applyAlignment="1">
      <alignment horizontal="center"/>
    </xf>
    <xf numFmtId="0" fontId="7" fillId="0" borderId="0" xfId="1" applyFont="1" applyAlignment="1">
      <alignment vertical="top"/>
    </xf>
    <xf numFmtId="0" fontId="7" fillId="0" borderId="0" xfId="1" applyFont="1"/>
    <xf numFmtId="0" fontId="7" fillId="2" borderId="0" xfId="1" applyFont="1" applyFill="1" applyAlignment="1">
      <alignment horizontal="center"/>
    </xf>
    <xf numFmtId="0" fontId="8" fillId="0" borderId="3" xfId="1" applyFont="1" applyBorder="1" applyAlignment="1">
      <alignment horizontal="center" vertical="top"/>
    </xf>
    <xf numFmtId="0" fontId="7" fillId="3" borderId="8" xfId="1" applyFont="1" applyFill="1" applyBorder="1" applyAlignment="1">
      <alignment horizontal="center" vertical="top"/>
    </xf>
    <xf numFmtId="164" fontId="7" fillId="3" borderId="9" xfId="1" applyNumberFormat="1" applyFont="1" applyFill="1" applyBorder="1" applyAlignment="1">
      <alignment horizontal="center" vertical="top"/>
    </xf>
    <xf numFmtId="0" fontId="7" fillId="3" borderId="9" xfId="1" applyFont="1" applyFill="1" applyBorder="1" applyAlignment="1">
      <alignment horizontal="center" vertical="top"/>
    </xf>
    <xf numFmtId="0" fontId="7" fillId="3" borderId="10" xfId="1" applyFont="1" applyFill="1" applyBorder="1" applyAlignment="1">
      <alignment horizontal="center" vertical="top"/>
    </xf>
    <xf numFmtId="0" fontId="7" fillId="3" borderId="8" xfId="1" applyFont="1" applyFill="1" applyBorder="1" applyAlignment="1">
      <alignment horizontal="center"/>
    </xf>
    <xf numFmtId="164" fontId="7" fillId="3" borderId="9" xfId="1" applyNumberFormat="1" applyFont="1" applyFill="1" applyBorder="1" applyAlignment="1">
      <alignment horizontal="center"/>
    </xf>
    <xf numFmtId="0" fontId="7" fillId="3" borderId="9" xfId="1" applyFont="1" applyFill="1" applyBorder="1" applyAlignment="1">
      <alignment horizontal="center"/>
    </xf>
    <xf numFmtId="0" fontId="7" fillId="3" borderId="10" xfId="1" applyFont="1" applyFill="1" applyBorder="1" applyAlignment="1">
      <alignment horizontal="center"/>
    </xf>
    <xf numFmtId="0" fontId="2" fillId="2" borderId="0" xfId="0" applyFont="1" applyFill="1" applyAlignment="1">
      <alignment horizontal="center" wrapText="1"/>
    </xf>
    <xf numFmtId="164" fontId="8" fillId="2" borderId="0" xfId="1" applyNumberFormat="1" applyFont="1" applyFill="1" applyAlignment="1">
      <alignment horizontal="center" vertical="center"/>
    </xf>
    <xf numFmtId="0" fontId="6" fillId="0" borderId="2" xfId="1" applyFont="1" applyBorder="1" applyAlignment="1">
      <alignment horizontal="center" vertical="top"/>
    </xf>
    <xf numFmtId="0" fontId="6" fillId="0" borderId="2" xfId="1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 vertical="top"/>
    </xf>
    <xf numFmtId="14" fontId="7" fillId="0" borderId="0" xfId="1" applyNumberFormat="1" applyFont="1" applyBorder="1" applyAlignment="1">
      <alignment horizontal="center" vertical="top"/>
    </xf>
    <xf numFmtId="0" fontId="10" fillId="0" borderId="0" xfId="0" applyFont="1" applyFill="1" applyAlignment="1">
      <alignment horizontal="center"/>
    </xf>
    <xf numFmtId="0" fontId="1" fillId="0" borderId="0" xfId="0" applyFont="1"/>
    <xf numFmtId="0" fontId="1" fillId="0" borderId="0" xfId="0" applyFont="1" applyFill="1" applyBorder="1" applyAlignment="1">
      <alignment horizontal="center" vertical="top"/>
    </xf>
    <xf numFmtId="0" fontId="11" fillId="0" borderId="7" xfId="1" applyFont="1" applyBorder="1" applyAlignment="1">
      <alignment horizontal="center" vertical="top"/>
    </xf>
    <xf numFmtId="0" fontId="11" fillId="0" borderId="0" xfId="1" applyFont="1" applyAlignment="1">
      <alignment vertical="top"/>
    </xf>
    <xf numFmtId="0" fontId="11" fillId="0" borderId="0" xfId="1" applyFont="1"/>
    <xf numFmtId="0" fontId="11" fillId="0" borderId="0" xfId="1" applyFont="1" applyAlignment="1">
      <alignment vertical="top" wrapText="1"/>
    </xf>
    <xf numFmtId="0" fontId="1" fillId="0" borderId="0" xfId="0" applyFont="1" applyAlignment="1"/>
    <xf numFmtId="0" fontId="13" fillId="0" borderId="4" xfId="1" applyFont="1" applyBorder="1" applyAlignment="1">
      <alignment horizontal="center"/>
    </xf>
    <xf numFmtId="0" fontId="13" fillId="0" borderId="5" xfId="1" applyFont="1" applyBorder="1" applyAlignment="1">
      <alignment horizontal="center"/>
    </xf>
    <xf numFmtId="164" fontId="13" fillId="0" borderId="0" xfId="1" applyNumberFormat="1" applyFont="1" applyBorder="1" applyAlignment="1">
      <alignment horizontal="center" vertical="top"/>
    </xf>
    <xf numFmtId="0" fontId="13" fillId="0" borderId="7" xfId="1" applyFont="1" applyBorder="1" applyAlignment="1">
      <alignment horizontal="center" vertical="top"/>
    </xf>
    <xf numFmtId="0" fontId="13" fillId="0" borderId="0" xfId="1" applyFont="1" applyBorder="1" applyAlignment="1">
      <alignment horizontal="center" vertical="top"/>
    </xf>
    <xf numFmtId="164" fontId="13" fillId="0" borderId="1" xfId="1" applyNumberFormat="1" applyFont="1" applyFill="1" applyBorder="1" applyAlignment="1">
      <alignment horizontal="center" vertical="top"/>
    </xf>
    <xf numFmtId="0" fontId="13" fillId="0" borderId="1" xfId="1" applyFont="1" applyFill="1" applyBorder="1" applyAlignment="1">
      <alignment horizontal="center" vertical="top"/>
    </xf>
    <xf numFmtId="164" fontId="13" fillId="0" borderId="0" xfId="1" applyNumberFormat="1" applyFont="1" applyFill="1" applyBorder="1" applyAlignment="1">
      <alignment horizontal="center" vertical="top"/>
    </xf>
    <xf numFmtId="0" fontId="13" fillId="0" borderId="0" xfId="1" applyFont="1" applyFill="1" applyBorder="1" applyAlignment="1">
      <alignment horizontal="center" vertical="top"/>
    </xf>
    <xf numFmtId="0" fontId="13" fillId="0" borderId="0" xfId="1" applyFont="1" applyBorder="1" applyAlignment="1">
      <alignment horizontal="center"/>
    </xf>
    <xf numFmtId="0" fontId="12" fillId="0" borderId="11" xfId="1" applyFont="1" applyFill="1" applyBorder="1" applyAlignment="1">
      <alignment vertical="top"/>
    </xf>
    <xf numFmtId="164" fontId="12" fillId="0" borderId="1" xfId="1" applyNumberFormat="1" applyFont="1" applyFill="1" applyBorder="1" applyAlignment="1">
      <alignment horizontal="center" vertical="top"/>
    </xf>
    <xf numFmtId="0" fontId="12" fillId="0" borderId="1" xfId="1" applyFont="1" applyFill="1" applyBorder="1" applyAlignment="1">
      <alignment horizontal="center" vertical="top"/>
    </xf>
    <xf numFmtId="164" fontId="12" fillId="0" borderId="12" xfId="1" applyNumberFormat="1" applyFont="1" applyFill="1" applyBorder="1" applyAlignment="1">
      <alignment horizontal="center" vertical="top"/>
    </xf>
    <xf numFmtId="0" fontId="12" fillId="0" borderId="6" xfId="1" applyFont="1" applyBorder="1" applyAlignment="1">
      <alignment vertical="top"/>
    </xf>
    <xf numFmtId="0" fontId="13" fillId="0" borderId="7" xfId="1" applyFont="1" applyBorder="1" applyAlignment="1">
      <alignment horizontal="center"/>
    </xf>
    <xf numFmtId="0" fontId="1" fillId="0" borderId="0" xfId="0" applyFont="1" applyBorder="1"/>
    <xf numFmtId="0" fontId="13" fillId="0" borderId="4" xfId="1" applyFont="1" applyFill="1" applyBorder="1" applyAlignment="1">
      <alignment horizontal="center"/>
    </xf>
    <xf numFmtId="0" fontId="13" fillId="0" borderId="5" xfId="1" applyFont="1" applyFill="1" applyBorder="1" applyAlignment="1">
      <alignment horizontal="center"/>
    </xf>
    <xf numFmtId="14" fontId="13" fillId="0" borderId="6" xfId="1" applyNumberFormat="1" applyFont="1" applyFill="1" applyBorder="1" applyAlignment="1">
      <alignment vertical="top"/>
    </xf>
    <xf numFmtId="0" fontId="13" fillId="0" borderId="7" xfId="1" applyFont="1" applyFill="1" applyBorder="1" applyAlignment="1">
      <alignment horizontal="center" vertical="top"/>
    </xf>
    <xf numFmtId="0" fontId="13" fillId="0" borderId="0" xfId="1" applyFont="1" applyFill="1" applyBorder="1" applyAlignment="1">
      <alignment horizontal="center"/>
    </xf>
    <xf numFmtId="0" fontId="13" fillId="0" borderId="0" xfId="1" applyFont="1" applyFill="1" applyBorder="1" applyAlignment="1">
      <alignment vertical="top"/>
    </xf>
    <xf numFmtId="0" fontId="13" fillId="0" borderId="0" xfId="1" applyFont="1" applyFill="1" applyBorder="1" applyAlignment="1"/>
    <xf numFmtId="0" fontId="12" fillId="3" borderId="8" xfId="1" applyFont="1" applyFill="1" applyBorder="1" applyAlignment="1">
      <alignment vertical="top"/>
    </xf>
    <xf numFmtId="0" fontId="12" fillId="3" borderId="9" xfId="1" applyFont="1" applyFill="1" applyBorder="1" applyAlignment="1">
      <alignment horizontal="center" vertical="top"/>
    </xf>
    <xf numFmtId="0" fontId="12" fillId="3" borderId="10" xfId="1" applyFont="1" applyFill="1" applyBorder="1" applyAlignment="1">
      <alignment horizontal="center"/>
    </xf>
    <xf numFmtId="14" fontId="12" fillId="3" borderId="2" xfId="1" applyNumberFormat="1" applyFont="1" applyFill="1" applyBorder="1" applyAlignment="1">
      <alignment horizontal="center" vertical="top"/>
    </xf>
    <xf numFmtId="0" fontId="1" fillId="0" borderId="0" xfId="0" applyFont="1" applyFill="1" applyAlignment="1"/>
    <xf numFmtId="0" fontId="1" fillId="0" borderId="0" xfId="0" applyFont="1" applyFill="1"/>
    <xf numFmtId="164" fontId="13" fillId="0" borderId="0" xfId="1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164" fontId="12" fillId="0" borderId="0" xfId="1" applyNumberFormat="1" applyFont="1" applyFill="1" applyBorder="1" applyAlignment="1">
      <alignment horizontal="center" vertical="center"/>
    </xf>
    <xf numFmtId="0" fontId="13" fillId="0" borderId="0" xfId="1" applyFont="1" applyFill="1" applyBorder="1"/>
    <xf numFmtId="164" fontId="13" fillId="0" borderId="2" xfId="1" applyNumberFormat="1" applyFont="1" applyBorder="1" applyAlignment="1">
      <alignment horizontal="center" vertical="top"/>
    </xf>
    <xf numFmtId="0" fontId="11" fillId="0" borderId="7" xfId="1" applyFont="1" applyFill="1" applyBorder="1" applyAlignment="1">
      <alignment horizontal="center" vertical="top" wrapText="1"/>
    </xf>
    <xf numFmtId="0" fontId="5" fillId="3" borderId="0" xfId="0" applyFont="1" applyFill="1" applyAlignment="1">
      <alignment horizontal="center"/>
    </xf>
    <xf numFmtId="0" fontId="0" fillId="3" borderId="1" xfId="0" applyFont="1" applyFill="1" applyBorder="1" applyAlignment="1">
      <alignment horizontal="center" vertical="top"/>
    </xf>
    <xf numFmtId="14" fontId="13" fillId="0" borderId="4" xfId="1" applyNumberFormat="1" applyFont="1" applyBorder="1" applyAlignment="1">
      <alignment horizontal="center" vertical="top"/>
    </xf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4" fillId="3" borderId="11" xfId="0" applyFont="1" applyFill="1" applyBorder="1" applyAlignment="1">
      <alignment horizontal="center" vertical="top"/>
    </xf>
    <xf numFmtId="0" fontId="14" fillId="3" borderId="1" xfId="0" applyFont="1" applyFill="1" applyBorder="1" applyAlignment="1">
      <alignment horizontal="center" vertical="top"/>
    </xf>
    <xf numFmtId="0" fontId="14" fillId="3" borderId="12" xfId="0" applyFont="1" applyFill="1" applyBorder="1" applyAlignment="1">
      <alignment horizontal="center" vertical="top"/>
    </xf>
    <xf numFmtId="14" fontId="13" fillId="0" borderId="2" xfId="1" applyNumberFormat="1" applyFont="1" applyBorder="1" applyAlignment="1">
      <alignment vertical="top"/>
    </xf>
    <xf numFmtId="14" fontId="12" fillId="3" borderId="2" xfId="1" applyNumberFormat="1" applyFont="1" applyFill="1" applyBorder="1" applyAlignment="1">
      <alignment vertical="top"/>
    </xf>
    <xf numFmtId="0" fontId="1" fillId="0" borderId="8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14" fontId="13" fillId="0" borderId="6" xfId="1" applyNumberFormat="1" applyFont="1" applyBorder="1" applyAlignment="1">
      <alignment horizontal="left" vertical="top"/>
    </xf>
    <xf numFmtId="14" fontId="12" fillId="0" borderId="6" xfId="1" applyNumberFormat="1" applyFont="1" applyBorder="1" applyAlignment="1">
      <alignment vertical="top"/>
    </xf>
    <xf numFmtId="0" fontId="12" fillId="0" borderId="3" xfId="1" applyFont="1" applyBorder="1" applyAlignment="1">
      <alignment vertical="top"/>
    </xf>
    <xf numFmtId="0" fontId="12" fillId="0" borderId="3" xfId="1" applyFont="1" applyFill="1" applyBorder="1" applyAlignment="1">
      <alignment vertical="top"/>
    </xf>
    <xf numFmtId="14" fontId="1" fillId="0" borderId="6" xfId="0" applyNumberFormat="1" applyFont="1" applyFill="1" applyBorder="1" applyAlignment="1">
      <alignment horizontal="left"/>
    </xf>
    <xf numFmtId="14" fontId="13" fillId="0" borderId="6" xfId="1" applyNumberFormat="1" applyFont="1" applyFill="1" applyBorder="1" applyAlignment="1">
      <alignment horizontal="left" vertical="top"/>
    </xf>
  </cellXfs>
  <cellStyles count="2">
    <cellStyle name="Normal" xfId="0" builtinId="0"/>
    <cellStyle name="Normal_Sheet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4"/>
  <sheetViews>
    <sheetView topLeftCell="A55" workbookViewId="0">
      <selection activeCell="I66" sqref="I66"/>
    </sheetView>
  </sheetViews>
  <sheetFormatPr defaultRowHeight="15" x14ac:dyDescent="0.25"/>
  <cols>
    <col min="1" max="1" width="19.85546875" bestFit="1" customWidth="1"/>
    <col min="2" max="2" width="17.28515625" bestFit="1" customWidth="1"/>
    <col min="3" max="3" width="33.140625" bestFit="1" customWidth="1"/>
    <col min="4" max="4" width="31.42578125" bestFit="1" customWidth="1"/>
  </cols>
  <sheetData>
    <row r="1" spans="1:6" ht="22.5" customHeight="1" x14ac:dyDescent="0.35">
      <c r="A1" s="76" t="s">
        <v>3</v>
      </c>
      <c r="B1" s="76"/>
      <c r="C1" s="76"/>
      <c r="D1" s="76"/>
      <c r="E1" s="29"/>
      <c r="F1" s="29"/>
    </row>
    <row r="2" spans="1:6" ht="15" customHeight="1" x14ac:dyDescent="0.25">
      <c r="A2" s="77" t="s">
        <v>0</v>
      </c>
      <c r="B2" s="77"/>
      <c r="C2" s="77"/>
      <c r="D2" s="77"/>
      <c r="E2" s="30"/>
      <c r="F2" s="30"/>
    </row>
    <row r="3" spans="1:6" x14ac:dyDescent="0.25">
      <c r="A3" s="27" t="s">
        <v>30</v>
      </c>
      <c r="B3" s="27" t="s">
        <v>31</v>
      </c>
      <c r="C3" s="27" t="s">
        <v>32</v>
      </c>
      <c r="D3" s="28" t="s">
        <v>33</v>
      </c>
      <c r="E3" s="4"/>
      <c r="F3" s="4"/>
    </row>
    <row r="4" spans="1:6" x14ac:dyDescent="0.25">
      <c r="A4" s="16" t="s">
        <v>4</v>
      </c>
      <c r="B4" s="5"/>
      <c r="C4" s="5"/>
      <c r="D4" s="6"/>
      <c r="E4" s="4"/>
      <c r="F4" s="4"/>
    </row>
    <row r="5" spans="1:6" x14ac:dyDescent="0.25">
      <c r="A5" s="7">
        <v>43070</v>
      </c>
      <c r="B5" s="8">
        <v>5000</v>
      </c>
      <c r="C5" s="9" t="s">
        <v>7</v>
      </c>
      <c r="D5" s="10" t="s">
        <v>23</v>
      </c>
      <c r="E5" s="4"/>
      <c r="F5" s="4"/>
    </row>
    <row r="6" spans="1:6" x14ac:dyDescent="0.25">
      <c r="A6" s="7">
        <v>43032</v>
      </c>
      <c r="B6" s="8">
        <v>546</v>
      </c>
      <c r="C6" s="9" t="s">
        <v>18</v>
      </c>
      <c r="D6" s="10"/>
      <c r="E6" s="4"/>
      <c r="F6" s="4"/>
    </row>
    <row r="7" spans="1:6" x14ac:dyDescent="0.25">
      <c r="A7" s="7">
        <v>43124</v>
      </c>
      <c r="B7" s="8">
        <v>18.440000000000001</v>
      </c>
      <c r="C7" s="9" t="s">
        <v>18</v>
      </c>
      <c r="D7" s="10"/>
      <c r="E7" s="4"/>
      <c r="F7" s="4"/>
    </row>
    <row r="8" spans="1:6" x14ac:dyDescent="0.25">
      <c r="A8" s="7">
        <v>43193</v>
      </c>
      <c r="B8" s="8">
        <v>40</v>
      </c>
      <c r="C8" s="9" t="s">
        <v>20</v>
      </c>
      <c r="D8" s="10" t="s">
        <v>5</v>
      </c>
      <c r="E8" s="4"/>
      <c r="F8" s="4"/>
    </row>
    <row r="9" spans="1:6" x14ac:dyDescent="0.25">
      <c r="A9" s="7">
        <v>43211</v>
      </c>
      <c r="B9" s="8">
        <v>18.440000000000001</v>
      </c>
      <c r="C9" s="9" t="s">
        <v>18</v>
      </c>
      <c r="D9" s="10"/>
      <c r="E9" s="4"/>
      <c r="F9" s="4"/>
    </row>
    <row r="10" spans="1:6" x14ac:dyDescent="0.25">
      <c r="A10" s="7">
        <v>43211</v>
      </c>
      <c r="B10" s="8">
        <v>92.19</v>
      </c>
      <c r="C10" s="9" t="s">
        <v>18</v>
      </c>
      <c r="D10" s="10"/>
      <c r="E10" s="4"/>
      <c r="F10" s="4"/>
    </row>
    <row r="11" spans="1:6" x14ac:dyDescent="0.25">
      <c r="A11" s="7">
        <v>43241</v>
      </c>
      <c r="B11" s="8">
        <v>55.31</v>
      </c>
      <c r="C11" s="9" t="s">
        <v>18</v>
      </c>
      <c r="D11" s="10"/>
      <c r="E11" s="4"/>
      <c r="F11" s="4"/>
    </row>
    <row r="12" spans="1:6" x14ac:dyDescent="0.25">
      <c r="A12" s="17" t="s">
        <v>19</v>
      </c>
      <c r="B12" s="18">
        <f>SUM(B5:B11)</f>
        <v>5770.3799999999992</v>
      </c>
      <c r="C12" s="19"/>
      <c r="D12" s="20"/>
      <c r="E12" s="4"/>
      <c r="F12" s="4"/>
    </row>
    <row r="13" spans="1:6" x14ac:dyDescent="0.25">
      <c r="A13" s="27" t="s">
        <v>30</v>
      </c>
      <c r="B13" s="27" t="s">
        <v>31</v>
      </c>
      <c r="C13" s="27" t="s">
        <v>32</v>
      </c>
      <c r="D13" s="28" t="s">
        <v>33</v>
      </c>
      <c r="E13" s="4"/>
      <c r="F13" s="4"/>
    </row>
    <row r="14" spans="1:6" x14ac:dyDescent="0.25">
      <c r="A14" s="16" t="s">
        <v>8</v>
      </c>
      <c r="B14" s="5"/>
      <c r="C14" s="5"/>
      <c r="D14" s="6"/>
      <c r="E14" s="4"/>
      <c r="F14" s="4"/>
    </row>
    <row r="15" spans="1:6" x14ac:dyDescent="0.25">
      <c r="A15" s="7">
        <v>42947</v>
      </c>
      <c r="B15" s="8">
        <v>2280</v>
      </c>
      <c r="C15" s="9" t="s">
        <v>27</v>
      </c>
      <c r="D15" s="10" t="s">
        <v>24</v>
      </c>
      <c r="E15" s="4"/>
      <c r="F15" s="4"/>
    </row>
    <row r="16" spans="1:6" x14ac:dyDescent="0.25">
      <c r="A16" s="7">
        <v>43067</v>
      </c>
      <c r="B16" s="8">
        <v>150</v>
      </c>
      <c r="C16" s="9" t="s">
        <v>7</v>
      </c>
      <c r="D16" s="10" t="s">
        <v>5</v>
      </c>
      <c r="E16" s="4"/>
      <c r="F16" s="4"/>
    </row>
    <row r="17" spans="1:6" x14ac:dyDescent="0.25">
      <c r="A17" s="7">
        <v>43077</v>
      </c>
      <c r="B17" s="8">
        <v>100</v>
      </c>
      <c r="C17" s="9" t="s">
        <v>28</v>
      </c>
      <c r="D17" s="10" t="s">
        <v>5</v>
      </c>
      <c r="E17" s="4"/>
      <c r="F17" s="4"/>
    </row>
    <row r="18" spans="1:6" x14ac:dyDescent="0.25">
      <c r="A18" s="7">
        <v>43189</v>
      </c>
      <c r="B18" s="8">
        <v>40</v>
      </c>
      <c r="C18" s="9" t="s">
        <v>20</v>
      </c>
      <c r="D18" s="10" t="s">
        <v>5</v>
      </c>
      <c r="E18" s="4"/>
      <c r="F18" s="4"/>
    </row>
    <row r="19" spans="1:6" x14ac:dyDescent="0.25">
      <c r="A19" s="7">
        <v>43251</v>
      </c>
      <c r="B19" s="8">
        <v>3500</v>
      </c>
      <c r="C19" s="9" t="s">
        <v>7</v>
      </c>
      <c r="D19" s="10" t="s">
        <v>24</v>
      </c>
      <c r="E19" s="4"/>
      <c r="F19" s="4"/>
    </row>
    <row r="20" spans="1:6" x14ac:dyDescent="0.25">
      <c r="A20" s="7">
        <v>43251</v>
      </c>
      <c r="B20" s="8">
        <v>10000</v>
      </c>
      <c r="C20" s="9" t="s">
        <v>7</v>
      </c>
      <c r="D20" s="10" t="s">
        <v>24</v>
      </c>
      <c r="E20" s="4"/>
      <c r="F20" s="4"/>
    </row>
    <row r="21" spans="1:6" x14ac:dyDescent="0.25">
      <c r="A21" s="7">
        <v>43251</v>
      </c>
      <c r="B21" s="8">
        <v>10000</v>
      </c>
      <c r="C21" s="9" t="s">
        <v>7</v>
      </c>
      <c r="D21" s="10" t="s">
        <v>24</v>
      </c>
      <c r="E21" s="4"/>
      <c r="F21" s="4"/>
    </row>
    <row r="22" spans="1:6" x14ac:dyDescent="0.25">
      <c r="A22" s="17" t="s">
        <v>19</v>
      </c>
      <c r="B22" s="18">
        <f>SUM(B15:B21)</f>
        <v>26070</v>
      </c>
      <c r="C22" s="19"/>
      <c r="D22" s="20"/>
      <c r="E22" s="4"/>
      <c r="F22" s="4"/>
    </row>
    <row r="23" spans="1:6" x14ac:dyDescent="0.25">
      <c r="A23" s="27" t="s">
        <v>30</v>
      </c>
      <c r="B23" s="27" t="s">
        <v>31</v>
      </c>
      <c r="C23" s="27" t="s">
        <v>32</v>
      </c>
      <c r="D23" s="28" t="s">
        <v>33</v>
      </c>
      <c r="E23" s="4"/>
      <c r="F23" s="4"/>
    </row>
    <row r="24" spans="1:6" x14ac:dyDescent="0.25">
      <c r="A24" s="16" t="s">
        <v>9</v>
      </c>
      <c r="B24" s="5"/>
      <c r="C24" s="5"/>
      <c r="D24" s="6"/>
      <c r="E24" s="4"/>
      <c r="F24" s="4"/>
    </row>
    <row r="25" spans="1:6" x14ac:dyDescent="0.25">
      <c r="A25" s="7">
        <v>43102</v>
      </c>
      <c r="B25" s="8">
        <v>25</v>
      </c>
      <c r="C25" s="9" t="s">
        <v>10</v>
      </c>
      <c r="D25" s="10" t="s">
        <v>5</v>
      </c>
      <c r="E25" s="4"/>
      <c r="F25" s="4"/>
    </row>
    <row r="26" spans="1:6" x14ac:dyDescent="0.25">
      <c r="A26" s="7">
        <v>43139</v>
      </c>
      <c r="B26" s="8">
        <v>2500</v>
      </c>
      <c r="C26" s="9" t="s">
        <v>7</v>
      </c>
      <c r="D26" s="10" t="s">
        <v>25</v>
      </c>
      <c r="E26" s="4"/>
      <c r="F26" s="4"/>
    </row>
    <row r="27" spans="1:6" x14ac:dyDescent="0.25">
      <c r="A27" s="7">
        <v>43189</v>
      </c>
      <c r="B27" s="8">
        <v>37.24</v>
      </c>
      <c r="C27" s="9" t="s">
        <v>20</v>
      </c>
      <c r="D27" s="10" t="s">
        <v>5</v>
      </c>
      <c r="E27" s="4"/>
      <c r="F27" s="4"/>
    </row>
    <row r="28" spans="1:6" x14ac:dyDescent="0.25">
      <c r="A28" s="17" t="s">
        <v>19</v>
      </c>
      <c r="B28" s="18">
        <f>SUM(B25:B27)</f>
        <v>2562.2399999999998</v>
      </c>
      <c r="C28" s="19"/>
      <c r="D28" s="20"/>
      <c r="E28" s="4"/>
      <c r="F28" s="4"/>
    </row>
    <row r="29" spans="1:6" x14ac:dyDescent="0.25">
      <c r="A29" s="27" t="s">
        <v>30</v>
      </c>
      <c r="B29" s="27" t="s">
        <v>31</v>
      </c>
      <c r="C29" s="27" t="s">
        <v>32</v>
      </c>
      <c r="D29" s="28" t="s">
        <v>33</v>
      </c>
      <c r="E29" s="4"/>
      <c r="F29" s="4"/>
    </row>
    <row r="30" spans="1:6" x14ac:dyDescent="0.25">
      <c r="A30" s="16" t="s">
        <v>11</v>
      </c>
      <c r="B30" s="5"/>
      <c r="C30" s="5"/>
      <c r="D30" s="6"/>
      <c r="E30" s="4"/>
      <c r="F30" s="4"/>
    </row>
    <row r="31" spans="1:6" x14ac:dyDescent="0.25">
      <c r="A31" s="7">
        <v>43189</v>
      </c>
      <c r="B31" s="8">
        <v>2500</v>
      </c>
      <c r="C31" s="9" t="s">
        <v>7</v>
      </c>
      <c r="D31" s="10" t="s">
        <v>26</v>
      </c>
      <c r="E31" s="4"/>
      <c r="F31" s="4"/>
    </row>
    <row r="32" spans="1:6" x14ac:dyDescent="0.25">
      <c r="A32" s="7">
        <v>43193</v>
      </c>
      <c r="B32" s="8">
        <v>37.340000000000003</v>
      </c>
      <c r="C32" s="9" t="s">
        <v>20</v>
      </c>
      <c r="D32" s="10" t="s">
        <v>26</v>
      </c>
      <c r="E32" s="4"/>
      <c r="F32" s="4"/>
    </row>
    <row r="33" spans="1:6" x14ac:dyDescent="0.25">
      <c r="A33" s="17" t="s">
        <v>19</v>
      </c>
      <c r="B33" s="18">
        <f>SUM(B31:B32)</f>
        <v>2537.34</v>
      </c>
      <c r="C33" s="19"/>
      <c r="D33" s="20"/>
      <c r="E33" s="4"/>
      <c r="F33" s="4"/>
    </row>
    <row r="34" spans="1:6" x14ac:dyDescent="0.25">
      <c r="A34" s="27" t="s">
        <v>30</v>
      </c>
      <c r="B34" s="27" t="s">
        <v>31</v>
      </c>
      <c r="C34" s="27" t="s">
        <v>32</v>
      </c>
      <c r="D34" s="28" t="s">
        <v>33</v>
      </c>
      <c r="E34" s="4"/>
      <c r="F34" s="4"/>
    </row>
    <row r="35" spans="1:6" x14ac:dyDescent="0.25">
      <c r="A35" s="16" t="s">
        <v>12</v>
      </c>
      <c r="B35" s="5"/>
      <c r="C35" s="5"/>
      <c r="D35" s="6"/>
      <c r="E35" s="4"/>
      <c r="F35" s="4"/>
    </row>
    <row r="36" spans="1:6" x14ac:dyDescent="0.25">
      <c r="A36" s="7"/>
      <c r="B36" s="8"/>
      <c r="C36" s="9"/>
      <c r="D36" s="10"/>
      <c r="E36" s="4"/>
      <c r="F36" s="4"/>
    </row>
    <row r="37" spans="1:6" x14ac:dyDescent="0.25">
      <c r="A37" s="7"/>
      <c r="B37" s="8"/>
      <c r="C37" s="9"/>
      <c r="D37" s="10"/>
      <c r="E37" s="4"/>
      <c r="F37" s="4"/>
    </row>
    <row r="38" spans="1:6" x14ac:dyDescent="0.25">
      <c r="A38" s="17" t="s">
        <v>19</v>
      </c>
      <c r="B38" s="18">
        <f>SUM(B36:B37)</f>
        <v>0</v>
      </c>
      <c r="C38" s="19"/>
      <c r="D38" s="20"/>
      <c r="E38" s="4"/>
      <c r="F38" s="4"/>
    </row>
    <row r="39" spans="1:6" x14ac:dyDescent="0.25">
      <c r="A39" s="27" t="s">
        <v>30</v>
      </c>
      <c r="B39" s="27" t="s">
        <v>31</v>
      </c>
      <c r="C39" s="27" t="s">
        <v>32</v>
      </c>
      <c r="D39" s="28" t="s">
        <v>33</v>
      </c>
      <c r="E39" s="4"/>
      <c r="F39" s="4"/>
    </row>
    <row r="40" spans="1:6" x14ac:dyDescent="0.25">
      <c r="A40" s="16" t="s">
        <v>13</v>
      </c>
      <c r="B40" s="5"/>
      <c r="C40" s="5"/>
      <c r="D40" s="6"/>
      <c r="E40" s="4"/>
      <c r="F40" s="4"/>
    </row>
    <row r="41" spans="1:6" x14ac:dyDescent="0.25">
      <c r="A41" s="7">
        <v>43032</v>
      </c>
      <c r="B41" s="8">
        <v>100</v>
      </c>
      <c r="C41" s="9" t="s">
        <v>6</v>
      </c>
      <c r="D41" s="10" t="s">
        <v>5</v>
      </c>
      <c r="E41" s="4"/>
      <c r="F41" s="4"/>
    </row>
    <row r="42" spans="1:6" x14ac:dyDescent="0.25">
      <c r="A42" s="17" t="s">
        <v>19</v>
      </c>
      <c r="B42" s="18">
        <f>SUM(B41)</f>
        <v>100</v>
      </c>
      <c r="C42" s="19"/>
      <c r="D42" s="20"/>
      <c r="E42" s="4"/>
      <c r="F42" s="4"/>
    </row>
    <row r="43" spans="1:6" x14ac:dyDescent="0.25">
      <c r="A43" s="27" t="s">
        <v>30</v>
      </c>
      <c r="B43" s="27" t="s">
        <v>31</v>
      </c>
      <c r="C43" s="27" t="s">
        <v>32</v>
      </c>
      <c r="D43" s="28" t="s">
        <v>33</v>
      </c>
      <c r="E43" s="4"/>
      <c r="F43" s="4"/>
    </row>
    <row r="44" spans="1:6" x14ac:dyDescent="0.25">
      <c r="A44" s="16" t="s">
        <v>14</v>
      </c>
      <c r="B44" s="5"/>
      <c r="C44" s="5"/>
      <c r="D44" s="6"/>
      <c r="E44" s="4"/>
      <c r="F44" s="4"/>
    </row>
    <row r="45" spans="1:6" x14ac:dyDescent="0.25">
      <c r="A45" s="7">
        <v>43019</v>
      </c>
      <c r="B45" s="8">
        <v>100</v>
      </c>
      <c r="C45" s="9" t="s">
        <v>6</v>
      </c>
      <c r="D45" s="10" t="s">
        <v>5</v>
      </c>
      <c r="E45" s="4"/>
      <c r="F45" s="4"/>
    </row>
    <row r="46" spans="1:6" x14ac:dyDescent="0.25">
      <c r="A46" s="7">
        <v>43199</v>
      </c>
      <c r="B46" s="8">
        <v>50</v>
      </c>
      <c r="C46" s="9" t="s">
        <v>20</v>
      </c>
      <c r="D46" s="10" t="s">
        <v>5</v>
      </c>
      <c r="E46" s="4"/>
      <c r="F46" s="4"/>
    </row>
    <row r="47" spans="1:6" x14ac:dyDescent="0.25">
      <c r="A47" s="17" t="s">
        <v>19</v>
      </c>
      <c r="B47" s="18">
        <f>SUM(B45:B46)</f>
        <v>150</v>
      </c>
      <c r="C47" s="19"/>
      <c r="D47" s="20"/>
      <c r="E47" s="4"/>
      <c r="F47" s="4"/>
    </row>
    <row r="48" spans="1:6" x14ac:dyDescent="0.25">
      <c r="A48" s="27" t="s">
        <v>30</v>
      </c>
      <c r="B48" s="27" t="s">
        <v>31</v>
      </c>
      <c r="C48" s="27" t="s">
        <v>32</v>
      </c>
      <c r="D48" s="28" t="s">
        <v>33</v>
      </c>
      <c r="E48" s="4"/>
      <c r="F48" s="4"/>
    </row>
    <row r="49" spans="1:6" x14ac:dyDescent="0.25">
      <c r="A49" s="16" t="s">
        <v>15</v>
      </c>
      <c r="B49" s="5"/>
      <c r="C49" s="5"/>
      <c r="D49" s="6"/>
      <c r="E49" s="4"/>
      <c r="F49" s="4"/>
    </row>
    <row r="50" spans="1:6" x14ac:dyDescent="0.25">
      <c r="A50" s="7">
        <v>42948</v>
      </c>
      <c r="B50" s="8">
        <v>700</v>
      </c>
      <c r="C50" s="9" t="s">
        <v>21</v>
      </c>
      <c r="D50" s="10" t="s">
        <v>5</v>
      </c>
      <c r="E50" s="4"/>
      <c r="F50" s="4"/>
    </row>
    <row r="51" spans="1:6" x14ac:dyDescent="0.25">
      <c r="A51" s="7">
        <v>43067</v>
      </c>
      <c r="B51" s="8">
        <v>600</v>
      </c>
      <c r="C51" s="9" t="s">
        <v>21</v>
      </c>
      <c r="D51" s="10" t="s">
        <v>5</v>
      </c>
      <c r="E51" s="4"/>
      <c r="F51" s="4"/>
    </row>
    <row r="52" spans="1:6" x14ac:dyDescent="0.25">
      <c r="A52" s="7">
        <v>43067</v>
      </c>
      <c r="B52" s="8">
        <v>600</v>
      </c>
      <c r="C52" s="9" t="s">
        <v>21</v>
      </c>
      <c r="D52" s="10" t="s">
        <v>5</v>
      </c>
      <c r="E52" s="4"/>
      <c r="F52" s="4"/>
    </row>
    <row r="53" spans="1:6" x14ac:dyDescent="0.25">
      <c r="A53" s="7">
        <v>43189</v>
      </c>
      <c r="B53" s="8">
        <v>100</v>
      </c>
      <c r="C53" s="9" t="s">
        <v>20</v>
      </c>
      <c r="D53" s="10" t="s">
        <v>5</v>
      </c>
      <c r="E53" s="4"/>
      <c r="F53" s="4"/>
    </row>
    <row r="54" spans="1:6" x14ac:dyDescent="0.25">
      <c r="A54" s="7">
        <v>43216</v>
      </c>
      <c r="B54" s="8">
        <v>600</v>
      </c>
      <c r="C54" s="9" t="s">
        <v>21</v>
      </c>
      <c r="D54" s="10" t="s">
        <v>5</v>
      </c>
      <c r="E54" s="4"/>
      <c r="F54" s="4"/>
    </row>
    <row r="55" spans="1:6" x14ac:dyDescent="0.25">
      <c r="A55" s="7">
        <v>43251</v>
      </c>
      <c r="B55" s="8">
        <v>2000</v>
      </c>
      <c r="C55" s="9" t="s">
        <v>7</v>
      </c>
      <c r="D55" s="10"/>
      <c r="E55" s="4"/>
      <c r="F55" s="4"/>
    </row>
    <row r="56" spans="1:6" x14ac:dyDescent="0.25">
      <c r="A56" s="31">
        <v>43256</v>
      </c>
      <c r="B56" s="8">
        <v>600</v>
      </c>
      <c r="C56" s="9" t="s">
        <v>21</v>
      </c>
      <c r="D56" s="10"/>
      <c r="E56" s="4"/>
      <c r="F56" s="4"/>
    </row>
    <row r="58" spans="1:6" x14ac:dyDescent="0.25">
      <c r="A58" s="17" t="s">
        <v>19</v>
      </c>
      <c r="B58" s="18">
        <f>SUM(B50:B56)</f>
        <v>5200</v>
      </c>
      <c r="C58" s="19"/>
      <c r="D58" s="20"/>
      <c r="E58" s="4"/>
      <c r="F58" s="4"/>
    </row>
    <row r="59" spans="1:6" x14ac:dyDescent="0.25">
      <c r="A59" s="27" t="s">
        <v>30</v>
      </c>
      <c r="B59" s="27" t="s">
        <v>31</v>
      </c>
      <c r="C59" s="27" t="s">
        <v>32</v>
      </c>
      <c r="D59" s="28" t="s">
        <v>33</v>
      </c>
      <c r="E59" s="4"/>
      <c r="F59" s="4"/>
    </row>
    <row r="60" spans="1:6" x14ac:dyDescent="0.25">
      <c r="A60" s="16" t="s">
        <v>2</v>
      </c>
      <c r="B60" s="5"/>
      <c r="C60" s="5"/>
      <c r="D60" s="6"/>
      <c r="E60" s="4"/>
      <c r="F60" s="4"/>
    </row>
    <row r="61" spans="1:6" x14ac:dyDescent="0.25">
      <c r="A61" s="7">
        <v>43074</v>
      </c>
      <c r="B61" s="8">
        <v>500</v>
      </c>
      <c r="C61" s="9" t="s">
        <v>28</v>
      </c>
      <c r="D61" s="10" t="s">
        <v>5</v>
      </c>
      <c r="E61" s="4"/>
      <c r="F61" s="4"/>
    </row>
    <row r="62" spans="1:6" x14ac:dyDescent="0.25">
      <c r="A62" s="17" t="s">
        <v>19</v>
      </c>
      <c r="B62" s="18">
        <f>SUM(B61)</f>
        <v>500</v>
      </c>
      <c r="C62" s="19"/>
      <c r="D62" s="20"/>
      <c r="E62" s="4"/>
      <c r="F62" s="4"/>
    </row>
    <row r="63" spans="1:6" x14ac:dyDescent="0.25">
      <c r="A63" s="27" t="s">
        <v>30</v>
      </c>
      <c r="B63" s="27" t="s">
        <v>31</v>
      </c>
      <c r="C63" s="27" t="s">
        <v>32</v>
      </c>
      <c r="D63" s="28" t="s">
        <v>33</v>
      </c>
      <c r="E63" s="4"/>
      <c r="F63" s="4"/>
    </row>
    <row r="64" spans="1:6" x14ac:dyDescent="0.25">
      <c r="A64" s="16" t="s">
        <v>1</v>
      </c>
      <c r="B64" s="5"/>
      <c r="C64" s="5"/>
      <c r="D64" s="6"/>
      <c r="E64" s="4"/>
      <c r="F64" s="4"/>
    </row>
    <row r="65" spans="1:6" x14ac:dyDescent="0.25">
      <c r="A65" s="7">
        <v>43046</v>
      </c>
      <c r="B65" s="8">
        <v>1500</v>
      </c>
      <c r="C65" s="9" t="s">
        <v>7</v>
      </c>
      <c r="D65" s="10" t="s">
        <v>5</v>
      </c>
      <c r="E65" s="4"/>
      <c r="F65" s="4"/>
    </row>
    <row r="66" spans="1:6" x14ac:dyDescent="0.25">
      <c r="A66" s="7">
        <v>43193</v>
      </c>
      <c r="B66" s="8">
        <v>50</v>
      </c>
      <c r="C66" s="9" t="s">
        <v>20</v>
      </c>
      <c r="D66" s="10" t="s">
        <v>5</v>
      </c>
      <c r="E66" s="4"/>
      <c r="F66" s="4"/>
    </row>
    <row r="67" spans="1:6" x14ac:dyDescent="0.25">
      <c r="A67" s="7">
        <v>43159</v>
      </c>
      <c r="B67" s="8">
        <v>1000</v>
      </c>
      <c r="C67" s="9" t="s">
        <v>7</v>
      </c>
      <c r="D67" s="10" t="s">
        <v>35</v>
      </c>
      <c r="E67" s="4"/>
      <c r="F67" s="4"/>
    </row>
    <row r="68" spans="1:6" x14ac:dyDescent="0.25">
      <c r="A68" s="7">
        <v>43425</v>
      </c>
      <c r="B68" s="8">
        <v>5000</v>
      </c>
      <c r="C68" s="9" t="s">
        <v>7</v>
      </c>
      <c r="D68" s="10" t="s">
        <v>36</v>
      </c>
      <c r="E68" s="4"/>
      <c r="F68" s="4"/>
    </row>
    <row r="69" spans="1:6" x14ac:dyDescent="0.25">
      <c r="A69" s="7">
        <v>43419</v>
      </c>
      <c r="B69" s="8">
        <v>1500</v>
      </c>
      <c r="C69" s="9" t="s">
        <v>7</v>
      </c>
      <c r="D69" s="10" t="s">
        <v>37</v>
      </c>
      <c r="E69" s="4"/>
      <c r="F69" s="4"/>
    </row>
    <row r="70" spans="1:6" x14ac:dyDescent="0.25">
      <c r="A70" s="7">
        <v>43103</v>
      </c>
      <c r="B70" s="8">
        <v>2500</v>
      </c>
      <c r="C70" s="9" t="s">
        <v>7</v>
      </c>
      <c r="D70" s="10" t="s">
        <v>38</v>
      </c>
      <c r="E70" s="4"/>
      <c r="F70" s="4"/>
    </row>
    <row r="71" spans="1:6" x14ac:dyDescent="0.25">
      <c r="A71" s="7">
        <v>43241</v>
      </c>
      <c r="B71" s="8">
        <v>500</v>
      </c>
      <c r="C71" s="9" t="s">
        <v>18</v>
      </c>
      <c r="D71" s="10"/>
      <c r="E71" s="4"/>
      <c r="F71" s="4"/>
    </row>
    <row r="72" spans="1:6" x14ac:dyDescent="0.25">
      <c r="A72" s="17" t="s">
        <v>19</v>
      </c>
      <c r="B72" s="18">
        <f>SUM(B65:B71)</f>
        <v>12050</v>
      </c>
      <c r="C72" s="19"/>
      <c r="D72" s="20"/>
      <c r="E72" s="4"/>
      <c r="F72" s="4"/>
    </row>
    <row r="73" spans="1:6" x14ac:dyDescent="0.25">
      <c r="A73" s="27" t="s">
        <v>30</v>
      </c>
      <c r="B73" s="27" t="s">
        <v>31</v>
      </c>
      <c r="C73" s="27" t="s">
        <v>32</v>
      </c>
      <c r="D73" s="28" t="s">
        <v>33</v>
      </c>
      <c r="E73" s="4"/>
      <c r="F73" s="4"/>
    </row>
    <row r="74" spans="1:6" x14ac:dyDescent="0.25">
      <c r="A74" s="16" t="s">
        <v>16</v>
      </c>
      <c r="B74" s="5"/>
      <c r="C74" s="5"/>
      <c r="D74" s="6"/>
      <c r="E74" s="4"/>
      <c r="F74" s="4"/>
    </row>
    <row r="75" spans="1:6" x14ac:dyDescent="0.25">
      <c r="A75" s="7">
        <v>43079</v>
      </c>
      <c r="B75" s="8">
        <v>25</v>
      </c>
      <c r="C75" s="9" t="s">
        <v>22</v>
      </c>
      <c r="D75" s="10" t="s">
        <v>5</v>
      </c>
      <c r="E75" s="4"/>
      <c r="F75" s="4"/>
    </row>
    <row r="76" spans="1:6" x14ac:dyDescent="0.25">
      <c r="A76" s="7">
        <v>43124</v>
      </c>
      <c r="B76" s="8">
        <v>7.43</v>
      </c>
      <c r="C76" s="9" t="s">
        <v>18</v>
      </c>
      <c r="D76" s="10"/>
      <c r="E76" s="4"/>
      <c r="F76" s="4"/>
    </row>
    <row r="77" spans="1:6" x14ac:dyDescent="0.25">
      <c r="A77" s="7">
        <v>43189</v>
      </c>
      <c r="B77" s="8">
        <v>37.25</v>
      </c>
      <c r="C77" s="9" t="s">
        <v>20</v>
      </c>
      <c r="D77" s="10" t="s">
        <v>5</v>
      </c>
      <c r="E77" s="4"/>
      <c r="F77" s="4"/>
    </row>
    <row r="78" spans="1:6" x14ac:dyDescent="0.25">
      <c r="A78" s="21" t="s">
        <v>29</v>
      </c>
      <c r="B78" s="22">
        <f>SUM(B75:B77)</f>
        <v>69.680000000000007</v>
      </c>
      <c r="C78" s="23"/>
      <c r="D78" s="24"/>
      <c r="E78" s="4"/>
      <c r="F78" s="4"/>
    </row>
    <row r="79" spans="1:6" x14ac:dyDescent="0.25">
      <c r="A79" s="11"/>
      <c r="B79" s="12"/>
      <c r="C79" s="11"/>
      <c r="D79" s="11"/>
      <c r="E79" s="4"/>
      <c r="F79" s="4"/>
    </row>
    <row r="80" spans="1:6" ht="30" x14ac:dyDescent="0.25">
      <c r="A80" s="25" t="s">
        <v>34</v>
      </c>
      <c r="B80" s="26">
        <f>SUM(B12+B22+B28+B33+B38+B42+B47+B58+B62+B72+B78)</f>
        <v>55009.639999999992</v>
      </c>
      <c r="C80" s="15"/>
      <c r="D80" s="15"/>
      <c r="E80" s="4"/>
      <c r="F80" s="4"/>
    </row>
    <row r="81" spans="1:6" x14ac:dyDescent="0.25">
      <c r="A81" s="13" t="s">
        <v>45</v>
      </c>
      <c r="B81" s="14"/>
      <c r="C81" s="14"/>
      <c r="D81" s="14"/>
      <c r="E81" s="4"/>
      <c r="F81" s="4"/>
    </row>
    <row r="82" spans="1:6" x14ac:dyDescent="0.25">
      <c r="A82" s="13" t="s">
        <v>17</v>
      </c>
      <c r="B82" s="14"/>
      <c r="C82" s="14"/>
      <c r="D82" s="14"/>
      <c r="E82" s="4"/>
      <c r="F82" s="4"/>
    </row>
    <row r="83" spans="1:6" x14ac:dyDescent="0.25">
      <c r="A83" s="3"/>
      <c r="B83" s="1"/>
      <c r="C83" s="1"/>
      <c r="D83" s="1"/>
    </row>
    <row r="84" spans="1:6" x14ac:dyDescent="0.25">
      <c r="A84" s="2" t="s">
        <v>5</v>
      </c>
      <c r="B84" s="1"/>
      <c r="C84" s="1"/>
      <c r="D84" s="1"/>
    </row>
  </sheetData>
  <mergeCells count="2">
    <mergeCell ref="A1:D1"/>
    <mergeCell ref="A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C16C1-3DED-4BDC-A11C-BBBB44470AD1}">
  <dimension ref="A1:F70"/>
  <sheetViews>
    <sheetView tabSelected="1" workbookViewId="0">
      <selection activeCell="A48" sqref="A48"/>
    </sheetView>
  </sheetViews>
  <sheetFormatPr defaultRowHeight="16.5" x14ac:dyDescent="0.3"/>
  <cols>
    <col min="1" max="1" width="20.85546875" style="39" customWidth="1"/>
    <col min="2" max="2" width="20.140625" style="33" customWidth="1"/>
    <col min="3" max="3" width="19.42578125" style="33" customWidth="1"/>
    <col min="4" max="4" width="24.5703125" style="33" customWidth="1"/>
    <col min="5" max="5" width="3" style="33" customWidth="1"/>
    <col min="6" max="16384" width="9.140625" style="33"/>
  </cols>
  <sheetData>
    <row r="1" spans="1:6" ht="22.5" customHeight="1" x14ac:dyDescent="0.3">
      <c r="A1" s="79" t="s">
        <v>39</v>
      </c>
      <c r="B1" s="80"/>
      <c r="C1" s="80"/>
      <c r="D1" s="81"/>
      <c r="E1" s="32"/>
      <c r="F1" s="32"/>
    </row>
    <row r="2" spans="1:6" ht="15" customHeight="1" x14ac:dyDescent="0.3">
      <c r="A2" s="82" t="s">
        <v>0</v>
      </c>
      <c r="B2" s="83"/>
      <c r="C2" s="83"/>
      <c r="D2" s="84"/>
      <c r="E2" s="34"/>
      <c r="F2" s="34"/>
    </row>
    <row r="3" spans="1:6" ht="15" customHeight="1" x14ac:dyDescent="0.3">
      <c r="A3" s="87"/>
      <c r="B3" s="88"/>
      <c r="C3" s="88"/>
      <c r="D3" s="88"/>
      <c r="E3" s="34"/>
      <c r="F3" s="34"/>
    </row>
    <row r="4" spans="1:6" ht="15" customHeight="1" x14ac:dyDescent="0.3">
      <c r="A4" s="86" t="s">
        <v>60</v>
      </c>
      <c r="B4" s="86"/>
      <c r="C4" s="67" t="s">
        <v>49</v>
      </c>
      <c r="D4" s="67" t="s">
        <v>48</v>
      </c>
      <c r="E4" s="34"/>
      <c r="F4" s="34"/>
    </row>
    <row r="5" spans="1:6" ht="15" customHeight="1" x14ac:dyDescent="0.3">
      <c r="A5" s="85" t="s">
        <v>50</v>
      </c>
      <c r="B5" s="85"/>
      <c r="C5" s="74">
        <v>0</v>
      </c>
      <c r="D5" s="74">
        <f>+B12+B18+B23+B28+B33+B38+B45+B50+B55+B60</f>
        <v>87.34</v>
      </c>
      <c r="E5" s="34"/>
      <c r="F5" s="34"/>
    </row>
    <row r="6" spans="1:6" ht="15" customHeight="1" x14ac:dyDescent="0.3">
      <c r="A6" s="85" t="s">
        <v>51</v>
      </c>
      <c r="B6" s="85"/>
      <c r="C6" s="74">
        <v>0</v>
      </c>
      <c r="D6" s="74">
        <f>+C12+C18+C23+C28+C33+C38+C45+C50+C55+C60</f>
        <v>8800</v>
      </c>
      <c r="E6" s="34"/>
      <c r="F6" s="34"/>
    </row>
    <row r="7" spans="1:6" ht="15" customHeight="1" x14ac:dyDescent="0.3">
      <c r="A7" s="85" t="s">
        <v>29</v>
      </c>
      <c r="B7" s="85"/>
      <c r="C7" s="74">
        <f>+C6+C5</f>
        <v>0</v>
      </c>
      <c r="D7" s="74">
        <f>+D13+D19+D24+D29+D34+D39+D46+D51+D56+D61</f>
        <v>8887.34</v>
      </c>
      <c r="E7" s="34"/>
      <c r="F7" s="34"/>
    </row>
    <row r="8" spans="1:6" ht="15" customHeight="1" x14ac:dyDescent="0.3">
      <c r="A8" s="78"/>
      <c r="B8" s="78"/>
      <c r="C8" s="78"/>
      <c r="D8" s="78"/>
      <c r="E8" s="34"/>
      <c r="F8" s="34"/>
    </row>
    <row r="9" spans="1:6" x14ac:dyDescent="0.3">
      <c r="A9" s="64" t="s">
        <v>61</v>
      </c>
      <c r="B9" s="65" t="s">
        <v>52</v>
      </c>
      <c r="C9" s="65" t="s">
        <v>51</v>
      </c>
      <c r="D9" s="66" t="s">
        <v>56</v>
      </c>
    </row>
    <row r="10" spans="1:6" x14ac:dyDescent="0.3">
      <c r="A10" s="54" t="s">
        <v>4</v>
      </c>
      <c r="B10" s="49"/>
      <c r="C10" s="49"/>
      <c r="D10" s="55"/>
    </row>
    <row r="11" spans="1:6" x14ac:dyDescent="0.3">
      <c r="A11" s="89">
        <v>43301</v>
      </c>
      <c r="B11" s="42">
        <v>37.340000000000003</v>
      </c>
      <c r="C11" s="42">
        <v>0</v>
      </c>
      <c r="D11" s="35" t="s">
        <v>47</v>
      </c>
    </row>
    <row r="12" spans="1:6" x14ac:dyDescent="0.3">
      <c r="A12" s="90" t="s">
        <v>46</v>
      </c>
      <c r="B12" s="42">
        <f>+B11</f>
        <v>37.340000000000003</v>
      </c>
      <c r="C12" s="42">
        <v>0</v>
      </c>
      <c r="D12" s="35"/>
    </row>
    <row r="13" spans="1:6" x14ac:dyDescent="0.3">
      <c r="A13" s="50" t="s">
        <v>53</v>
      </c>
      <c r="B13" s="51"/>
      <c r="C13" s="52"/>
      <c r="D13" s="53">
        <f>+C12+B12</f>
        <v>37.340000000000003</v>
      </c>
    </row>
    <row r="14" spans="1:6" x14ac:dyDescent="0.3">
      <c r="A14" s="64" t="s">
        <v>61</v>
      </c>
      <c r="B14" s="65" t="s">
        <v>52</v>
      </c>
      <c r="C14" s="65" t="s">
        <v>51</v>
      </c>
      <c r="D14" s="66" t="s">
        <v>56</v>
      </c>
    </row>
    <row r="15" spans="1:6" x14ac:dyDescent="0.3">
      <c r="A15" s="91" t="s">
        <v>8</v>
      </c>
      <c r="B15" s="40"/>
      <c r="C15" s="40"/>
      <c r="D15" s="41"/>
    </row>
    <row r="16" spans="1:6" x14ac:dyDescent="0.3">
      <c r="A16" s="89">
        <v>43292</v>
      </c>
      <c r="B16" s="42">
        <v>50</v>
      </c>
      <c r="C16" s="44"/>
      <c r="D16" s="43"/>
    </row>
    <row r="17" spans="1:4" x14ac:dyDescent="0.3">
      <c r="A17" s="89">
        <v>43342</v>
      </c>
      <c r="B17" s="56"/>
      <c r="C17" s="42">
        <v>100</v>
      </c>
      <c r="D17" s="35" t="s">
        <v>44</v>
      </c>
    </row>
    <row r="18" spans="1:4" x14ac:dyDescent="0.3">
      <c r="A18" s="90" t="s">
        <v>46</v>
      </c>
      <c r="B18" s="42">
        <f>SUM(B16:B17)</f>
        <v>50</v>
      </c>
      <c r="C18" s="42">
        <f>SUM(C16:C17)</f>
        <v>100</v>
      </c>
      <c r="D18" s="43"/>
    </row>
    <row r="19" spans="1:4" x14ac:dyDescent="0.3">
      <c r="A19" s="50" t="s">
        <v>54</v>
      </c>
      <c r="B19" s="45"/>
      <c r="C19" s="46"/>
      <c r="D19" s="53">
        <f>+C18+B18</f>
        <v>150</v>
      </c>
    </row>
    <row r="20" spans="1:4" x14ac:dyDescent="0.3">
      <c r="A20" s="64" t="s">
        <v>61</v>
      </c>
      <c r="B20" s="65" t="s">
        <v>52</v>
      </c>
      <c r="C20" s="65" t="s">
        <v>51</v>
      </c>
      <c r="D20" s="66" t="s">
        <v>56</v>
      </c>
    </row>
    <row r="21" spans="1:4" x14ac:dyDescent="0.3">
      <c r="A21" s="91" t="s">
        <v>9</v>
      </c>
      <c r="B21" s="40"/>
      <c r="C21" s="40"/>
      <c r="D21" s="41"/>
    </row>
    <row r="22" spans="1:4" x14ac:dyDescent="0.3">
      <c r="A22" s="54"/>
      <c r="B22" s="49"/>
      <c r="C22" s="49"/>
      <c r="D22" s="55"/>
    </row>
    <row r="23" spans="1:4" x14ac:dyDescent="0.3">
      <c r="A23" s="90" t="s">
        <v>46</v>
      </c>
      <c r="B23" s="42">
        <f>+B22</f>
        <v>0</v>
      </c>
      <c r="C23" s="42">
        <f>+C22</f>
        <v>0</v>
      </c>
      <c r="D23" s="43"/>
    </row>
    <row r="24" spans="1:4" x14ac:dyDescent="0.3">
      <c r="A24" s="50" t="s">
        <v>55</v>
      </c>
      <c r="B24" s="45"/>
      <c r="C24" s="46"/>
      <c r="D24" s="53">
        <f>+C23+B23</f>
        <v>0</v>
      </c>
    </row>
    <row r="25" spans="1:4" x14ac:dyDescent="0.3">
      <c r="A25" s="64" t="s">
        <v>61</v>
      </c>
      <c r="B25" s="65" t="s">
        <v>52</v>
      </c>
      <c r="C25" s="65" t="s">
        <v>51</v>
      </c>
      <c r="D25" s="66" t="s">
        <v>56</v>
      </c>
    </row>
    <row r="26" spans="1:4" x14ac:dyDescent="0.3">
      <c r="A26" s="92" t="s">
        <v>11</v>
      </c>
      <c r="B26" s="57"/>
      <c r="C26" s="57"/>
      <c r="D26" s="58"/>
    </row>
    <row r="27" spans="1:4" x14ac:dyDescent="0.3">
      <c r="A27" s="59"/>
      <c r="B27" s="47"/>
      <c r="C27" s="48"/>
      <c r="D27" s="60"/>
    </row>
    <row r="28" spans="1:4" x14ac:dyDescent="0.3">
      <c r="A28" s="90" t="s">
        <v>46</v>
      </c>
      <c r="B28" s="42">
        <f>+B27</f>
        <v>0</v>
      </c>
      <c r="C28" s="42">
        <f>+C27</f>
        <v>0</v>
      </c>
      <c r="D28" s="43"/>
    </row>
    <row r="29" spans="1:4" x14ac:dyDescent="0.3">
      <c r="A29" s="50" t="s">
        <v>57</v>
      </c>
      <c r="B29" s="45"/>
      <c r="C29" s="46"/>
      <c r="D29" s="53">
        <f>+C28+B28</f>
        <v>0</v>
      </c>
    </row>
    <row r="30" spans="1:4" x14ac:dyDescent="0.3">
      <c r="A30" s="64" t="s">
        <v>61</v>
      </c>
      <c r="B30" s="65" t="s">
        <v>52</v>
      </c>
      <c r="C30" s="65" t="s">
        <v>51</v>
      </c>
      <c r="D30" s="66" t="s">
        <v>56</v>
      </c>
    </row>
    <row r="31" spans="1:4" x14ac:dyDescent="0.3">
      <c r="A31" s="92" t="s">
        <v>40</v>
      </c>
      <c r="B31" s="57"/>
      <c r="C31" s="57"/>
      <c r="D31" s="58"/>
    </row>
    <row r="32" spans="1:4" x14ac:dyDescent="0.3">
      <c r="A32" s="59"/>
      <c r="B32" s="47"/>
      <c r="C32" s="48"/>
      <c r="D32" s="60" t="s">
        <v>5</v>
      </c>
    </row>
    <row r="33" spans="1:4" x14ac:dyDescent="0.3">
      <c r="A33" s="90" t="s">
        <v>46</v>
      </c>
      <c r="B33" s="42">
        <f>+B32</f>
        <v>0</v>
      </c>
      <c r="C33" s="42">
        <f>+C32</f>
        <v>0</v>
      </c>
      <c r="D33" s="43"/>
    </row>
    <row r="34" spans="1:4" x14ac:dyDescent="0.3">
      <c r="A34" s="50" t="s">
        <v>58</v>
      </c>
      <c r="B34" s="45"/>
      <c r="C34" s="46"/>
      <c r="D34" s="53">
        <f>+C33+B33</f>
        <v>0</v>
      </c>
    </row>
    <row r="35" spans="1:4" x14ac:dyDescent="0.3">
      <c r="A35" s="64" t="s">
        <v>61</v>
      </c>
      <c r="B35" s="65" t="s">
        <v>52</v>
      </c>
      <c r="C35" s="65" t="s">
        <v>51</v>
      </c>
      <c r="D35" s="66" t="s">
        <v>56</v>
      </c>
    </row>
    <row r="36" spans="1:4" x14ac:dyDescent="0.3">
      <c r="A36" s="92" t="s">
        <v>41</v>
      </c>
      <c r="B36" s="57"/>
      <c r="C36" s="57"/>
      <c r="D36" s="58"/>
    </row>
    <row r="37" spans="1:4" x14ac:dyDescent="0.3">
      <c r="A37" s="59"/>
      <c r="B37" s="47"/>
      <c r="C37" s="48"/>
      <c r="D37" s="60" t="s">
        <v>5</v>
      </c>
    </row>
    <row r="38" spans="1:4" x14ac:dyDescent="0.3">
      <c r="A38" s="90" t="s">
        <v>46</v>
      </c>
      <c r="B38" s="42">
        <f>+B37</f>
        <v>0</v>
      </c>
      <c r="C38" s="42">
        <f>+C37</f>
        <v>0</v>
      </c>
      <c r="D38" s="43"/>
    </row>
    <row r="39" spans="1:4" x14ac:dyDescent="0.3">
      <c r="A39" s="50" t="s">
        <v>59</v>
      </c>
      <c r="B39" s="45"/>
      <c r="C39" s="46"/>
      <c r="D39" s="53">
        <f>+C38+B38</f>
        <v>0</v>
      </c>
    </row>
    <row r="40" spans="1:4" x14ac:dyDescent="0.3">
      <c r="A40" s="64" t="s">
        <v>61</v>
      </c>
      <c r="B40" s="65" t="s">
        <v>52</v>
      </c>
      <c r="C40" s="65" t="s">
        <v>51</v>
      </c>
      <c r="D40" s="66" t="s">
        <v>56</v>
      </c>
    </row>
    <row r="41" spans="1:4" x14ac:dyDescent="0.3">
      <c r="A41" s="92" t="s">
        <v>15</v>
      </c>
      <c r="B41" s="57"/>
      <c r="C41" s="57"/>
      <c r="D41" s="58"/>
    </row>
    <row r="42" spans="1:4" ht="27" x14ac:dyDescent="0.3">
      <c r="A42" s="93">
        <v>43286</v>
      </c>
      <c r="B42" s="56"/>
      <c r="C42" s="47">
        <v>7500</v>
      </c>
      <c r="D42" s="75" t="s">
        <v>63</v>
      </c>
    </row>
    <row r="43" spans="1:4" ht="27" x14ac:dyDescent="0.3">
      <c r="A43" s="94">
        <v>43286</v>
      </c>
      <c r="B43" s="56"/>
      <c r="C43" s="47">
        <v>500</v>
      </c>
      <c r="D43" s="75" t="s">
        <v>63</v>
      </c>
    </row>
    <row r="44" spans="1:4" ht="27" x14ac:dyDescent="0.3">
      <c r="A44" s="94">
        <v>43286</v>
      </c>
      <c r="B44" s="56"/>
      <c r="C44" s="47">
        <v>700</v>
      </c>
      <c r="D44" s="75" t="s">
        <v>64</v>
      </c>
    </row>
    <row r="45" spans="1:4" x14ac:dyDescent="0.3">
      <c r="A45" s="90" t="s">
        <v>46</v>
      </c>
      <c r="B45" s="42">
        <f>SUM(B42:B44)</f>
        <v>0</v>
      </c>
      <c r="C45" s="42">
        <f>SUM(C42:C44)</f>
        <v>8700</v>
      </c>
      <c r="D45" s="43"/>
    </row>
    <row r="46" spans="1:4" x14ac:dyDescent="0.3">
      <c r="A46" s="50" t="s">
        <v>62</v>
      </c>
      <c r="B46" s="45"/>
      <c r="C46" s="46"/>
      <c r="D46" s="53">
        <f>+C45+B45</f>
        <v>8700</v>
      </c>
    </row>
    <row r="47" spans="1:4" x14ac:dyDescent="0.3">
      <c r="A47" s="64" t="s">
        <v>61</v>
      </c>
      <c r="B47" s="65" t="s">
        <v>52</v>
      </c>
      <c r="C47" s="65" t="s">
        <v>51</v>
      </c>
      <c r="D47" s="66" t="s">
        <v>56</v>
      </c>
    </row>
    <row r="48" spans="1:4" x14ac:dyDescent="0.3">
      <c r="A48" s="92" t="s">
        <v>42</v>
      </c>
      <c r="B48" s="57"/>
      <c r="C48" s="57"/>
      <c r="D48" s="58"/>
    </row>
    <row r="49" spans="1:4" x14ac:dyDescent="0.3">
      <c r="A49" s="59"/>
      <c r="B49" s="47"/>
      <c r="C49" s="48"/>
      <c r="D49" s="60" t="s">
        <v>5</v>
      </c>
    </row>
    <row r="50" spans="1:4" x14ac:dyDescent="0.3">
      <c r="A50" s="90" t="s">
        <v>46</v>
      </c>
      <c r="B50" s="42">
        <f>SUM(B47:B49)</f>
        <v>0</v>
      </c>
      <c r="C50" s="42">
        <f>SUM(C47:C49)</f>
        <v>0</v>
      </c>
      <c r="D50" s="43"/>
    </row>
    <row r="51" spans="1:4" x14ac:dyDescent="0.3">
      <c r="A51" s="50" t="s">
        <v>65</v>
      </c>
      <c r="B51" s="45"/>
      <c r="C51" s="46"/>
      <c r="D51" s="53">
        <f>+C50+B50</f>
        <v>0</v>
      </c>
    </row>
    <row r="52" spans="1:4" x14ac:dyDescent="0.3">
      <c r="A52" s="64" t="s">
        <v>61</v>
      </c>
      <c r="B52" s="65" t="s">
        <v>52</v>
      </c>
      <c r="C52" s="65" t="s">
        <v>51</v>
      </c>
      <c r="D52" s="66" t="s">
        <v>56</v>
      </c>
    </row>
    <row r="53" spans="1:4" x14ac:dyDescent="0.3">
      <c r="A53" s="92" t="s">
        <v>1</v>
      </c>
      <c r="B53" s="57"/>
      <c r="C53" s="57"/>
      <c r="D53" s="58"/>
    </row>
    <row r="54" spans="1:4" x14ac:dyDescent="0.3">
      <c r="A54" s="59"/>
      <c r="B54" s="47"/>
      <c r="C54" s="48"/>
      <c r="D54" s="60" t="s">
        <v>5</v>
      </c>
    </row>
    <row r="55" spans="1:4" x14ac:dyDescent="0.3">
      <c r="A55" s="90" t="s">
        <v>46</v>
      </c>
      <c r="B55" s="42">
        <f>SUM(B52:B54)</f>
        <v>0</v>
      </c>
      <c r="C55" s="42">
        <f>SUM(C52:C54)</f>
        <v>0</v>
      </c>
      <c r="D55" s="43"/>
    </row>
    <row r="56" spans="1:4" x14ac:dyDescent="0.3">
      <c r="A56" s="50" t="s">
        <v>66</v>
      </c>
      <c r="B56" s="45"/>
      <c r="C56" s="46"/>
      <c r="D56" s="53">
        <f>+C55+B55</f>
        <v>0</v>
      </c>
    </row>
    <row r="57" spans="1:4" x14ac:dyDescent="0.3">
      <c r="A57" s="64" t="s">
        <v>61</v>
      </c>
      <c r="B57" s="65" t="s">
        <v>52</v>
      </c>
      <c r="C57" s="65" t="s">
        <v>51</v>
      </c>
      <c r="D57" s="66" t="s">
        <v>56</v>
      </c>
    </row>
    <row r="58" spans="1:4" x14ac:dyDescent="0.3">
      <c r="A58" s="92" t="s">
        <v>43</v>
      </c>
      <c r="B58" s="57"/>
      <c r="C58" s="57"/>
      <c r="D58" s="58"/>
    </row>
    <row r="59" spans="1:4" x14ac:dyDescent="0.3">
      <c r="A59" s="59"/>
      <c r="B59" s="47"/>
      <c r="C59" s="48"/>
      <c r="D59" s="60"/>
    </row>
    <row r="60" spans="1:4" x14ac:dyDescent="0.3">
      <c r="A60" s="90" t="s">
        <v>46</v>
      </c>
      <c r="B60" s="42">
        <f>SUM(B57:B59)</f>
        <v>0</v>
      </c>
      <c r="C60" s="42">
        <f>SUM(C57:C59)</f>
        <v>0</v>
      </c>
      <c r="D60" s="43"/>
    </row>
    <row r="61" spans="1:4" x14ac:dyDescent="0.3">
      <c r="A61" s="50" t="s">
        <v>67</v>
      </c>
      <c r="B61" s="45"/>
      <c r="C61" s="46"/>
      <c r="D61" s="53">
        <f>+C60+B60</f>
        <v>0</v>
      </c>
    </row>
    <row r="63" spans="1:4" s="69" customFormat="1" x14ac:dyDescent="0.3">
      <c r="A63" s="68"/>
    </row>
    <row r="64" spans="1:4" s="69" customFormat="1" x14ac:dyDescent="0.3">
      <c r="A64" s="68"/>
    </row>
    <row r="65" spans="1:4" s="69" customFormat="1" x14ac:dyDescent="0.3">
      <c r="A65" s="63"/>
      <c r="B65" s="70"/>
      <c r="C65" s="61"/>
      <c r="D65" s="61"/>
    </row>
    <row r="66" spans="1:4" s="69" customFormat="1" x14ac:dyDescent="0.3">
      <c r="A66" s="71"/>
      <c r="B66" s="72"/>
      <c r="C66" s="61"/>
      <c r="D66" s="61"/>
    </row>
    <row r="67" spans="1:4" s="69" customFormat="1" x14ac:dyDescent="0.3">
      <c r="A67" s="62"/>
      <c r="B67" s="73"/>
      <c r="C67" s="73"/>
      <c r="D67" s="73"/>
    </row>
    <row r="68" spans="1:4" s="69" customFormat="1" x14ac:dyDescent="0.3">
      <c r="A68" s="62"/>
      <c r="B68" s="73"/>
      <c r="C68" s="73"/>
      <c r="D68" s="73"/>
    </row>
    <row r="69" spans="1:4" x14ac:dyDescent="0.3">
      <c r="A69" s="38"/>
      <c r="B69" s="37"/>
      <c r="C69" s="37"/>
      <c r="D69" s="37"/>
    </row>
    <row r="70" spans="1:4" x14ac:dyDescent="0.3">
      <c r="A70" s="36" t="s">
        <v>5</v>
      </c>
      <c r="B70" s="37"/>
      <c r="C70" s="37"/>
      <c r="D70" s="37"/>
    </row>
  </sheetData>
  <mergeCells count="8">
    <mergeCell ref="A8:D8"/>
    <mergeCell ref="A1:D1"/>
    <mergeCell ref="A2:D2"/>
    <mergeCell ref="A5:B5"/>
    <mergeCell ref="A6:B6"/>
    <mergeCell ref="A7:B7"/>
    <mergeCell ref="A4:B4"/>
    <mergeCell ref="A3:D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2017-2018</vt:lpstr>
      <vt:lpstr>2018-2019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Ortega</dc:creator>
  <cp:lastModifiedBy>April Sprague</cp:lastModifiedBy>
  <cp:lastPrinted>2018-10-15T20:32:20Z</cp:lastPrinted>
  <dcterms:created xsi:type="dcterms:W3CDTF">2018-05-31T16:19:56Z</dcterms:created>
  <dcterms:modified xsi:type="dcterms:W3CDTF">2018-10-16T12:42:14Z</dcterms:modified>
</cp:coreProperties>
</file>